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<sst xmlns="http://schemas.openxmlformats.org/spreadsheetml/2006/main" count="73" uniqueCount="60">
  <si>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</si>
  <si>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</si>
  <si>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</si>
  <si>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</si>
  <si>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</si>
  <si>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</si>
  <si>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</si>
  <si>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</si>
  <si>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</si>
  <si>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</si>
  <si>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</si>
  <si>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</si>
  <si>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</si>
  <si>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</si>
  <si>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</si>
  <si>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</si>
  <si>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</si>
  <si>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</si>
  <si>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</si>
  <si>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</si>
  <si>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</si>
  <si>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</si>
  <si>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</si>
  <si>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</si>
  <si>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Показатель</t>
  </si>
  <si>
    <t xml:space="preserve"> -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</si>
  <si>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</si>
  <si>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</si>
  <si>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</si>
  <si>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</si>
  <si>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</si>
  <si>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</si>
  <si>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</si>
  <si>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</si>
  <si>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</si>
  <si>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</si>
  <si>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</si>
  <si>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</si>
  <si>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</si>
  <si>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</si>
  <si>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</si>
  <si>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</si>
  <si>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</si>
  <si>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</si>
  <si>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</si>
  <si>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</si>
  <si>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</si>
  <si>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</si>
  <si>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</si>
  <si>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</si>
  <si>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</si>
  <si>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</si>
  <si>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</si>
  <si>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</si>
  <si>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</si>
  <si>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Предложение собственникам помещений в МКД ул. Юбилейная дом №13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</si>
  <si>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4195,62</t>
    </r>
  </si>
  <si>
    <t>1,00 руб/кв.м.  х 4195,62</t>
  </si>
  <si>
    <t>17,89 руб/кв.м.  х 4195,62</t>
  </si>
  <si>
    <t>1,57 руб./кв.м. - расценка УО на выполнение функций по управлению МКД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</si>
</sst>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E5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5.421875" style="0" customWidth="1"/>
  </cols>
  <sheetData>
    <row r="1" spans="1:11" s="9" customFormat="1" ht="21">
      <c r="A1" s="39" t="s">
        <v>55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24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56</v>
      </c>
      <c r="D8" s="12">
        <f>1.57*G9</f>
        <v>6587.1234</v>
      </c>
      <c r="E8" s="6"/>
      <c r="F8" s="7" t="s">
        <v>10</v>
      </c>
      <c r="G8" s="12">
        <f>D11</f>
        <v>85842.38519999999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58</v>
      </c>
      <c r="D9" s="12">
        <f>17.89*G9</f>
        <v>75059.6418</v>
      </c>
      <c r="E9" s="6"/>
      <c r="F9" s="7" t="s">
        <v>16</v>
      </c>
      <c r="G9" s="5">
        <v>4195.62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57</v>
      </c>
      <c r="D10" s="12">
        <f>1*G9</f>
        <v>4195.62</v>
      </c>
      <c r="E10" s="6"/>
      <c r="F10" s="7" t="s">
        <v>20</v>
      </c>
      <c r="G10" s="11">
        <f>G8/G9</f>
        <v>20.459999999999997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12">
        <f>SUM(D8:D10)</f>
        <v>85842.38519999999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25</v>
      </c>
      <c r="B13" s="40" t="s">
        <v>59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D17" sqref="D17"/>
    </sheetView>
  </sheetViews>
  <sheetFormatPr defaultColWidth="8.8515625" defaultRowHeight="15"/>
  <cols>
    <col min="1" max="1" width="7.57421875" style="35" customWidth="1"/>
    <col min="2" max="2" width="92.140625" style="36" customWidth="1"/>
    <col min="3" max="3" width="18.8515625" style="37" customWidth="1"/>
    <col min="4" max="4" width="18.8515625" style="38" customWidth="1"/>
    <col min="5" max="5" width="50.421875" style="21" customWidth="1"/>
    <col min="6" max="16384" width="8.8515625" style="21" customWidth="1"/>
  </cols>
  <sheetData>
    <row r="1" spans="1:4" s="14" customFormat="1" ht="15.75">
      <c r="A1" s="13" t="s">
        <v>26</v>
      </c>
      <c r="C1" s="15"/>
      <c r="D1" s="16"/>
    </row>
    <row r="2" spans="1:11" s="14" customFormat="1" ht="15.75">
      <c r="A2" s="13" t="s">
        <v>15</v>
      </c>
      <c r="B2" s="17"/>
      <c r="C2" s="15"/>
      <c r="D2" s="16"/>
      <c r="E2" s="17"/>
      <c r="F2" s="17"/>
      <c r="G2" s="17"/>
      <c r="H2" s="17"/>
      <c r="I2" s="17"/>
      <c r="J2" s="17"/>
      <c r="K2" s="17"/>
    </row>
    <row r="3" spans="1:11" s="14" customFormat="1" ht="15.75">
      <c r="A3" s="13"/>
      <c r="B3" s="17"/>
      <c r="C3" s="15"/>
      <c r="D3" s="16"/>
      <c r="E3" s="17"/>
      <c r="F3" s="17"/>
      <c r="G3" s="17"/>
      <c r="H3" s="17"/>
      <c r="I3" s="17"/>
      <c r="J3" s="17"/>
      <c r="K3" s="17"/>
    </row>
    <row r="4" spans="1:5" ht="63">
      <c r="A4" s="18" t="s">
        <v>12</v>
      </c>
      <c r="B4" s="19" t="s">
        <v>13</v>
      </c>
      <c r="C4" s="19" t="s">
        <v>27</v>
      </c>
      <c r="D4" s="41" t="s">
        <v>19</v>
      </c>
      <c r="E4" s="19" t="s">
        <v>17</v>
      </c>
    </row>
    <row r="5" spans="1:5" ht="31.5">
      <c r="A5" s="22">
        <v>1</v>
      </c>
      <c r="B5" s="23" t="s">
        <v>28</v>
      </c>
      <c r="C5" s="24">
        <v>0.56</v>
      </c>
      <c r="D5" s="25">
        <f>C5*Расчет!$G$9</f>
        <v>2349.5472</v>
      </c>
      <c r="E5" s="26" t="s">
        <v>18</v>
      </c>
    </row>
    <row r="6" spans="1:5" ht="31.5">
      <c r="A6" s="22">
        <v>2</v>
      </c>
      <c r="B6" s="27" t="s">
        <v>29</v>
      </c>
      <c r="C6" s="24">
        <v>7.039999999999999</v>
      </c>
      <c r="D6" s="25">
        <f>C6*Расчет!$G$9</f>
        <v>29537.164799999995</v>
      </c>
      <c r="E6" s="26" t="s">
        <v>18</v>
      </c>
    </row>
    <row r="7" spans="1:5" ht="31.5">
      <c r="A7" s="18" t="s">
        <v>30</v>
      </c>
      <c r="B7" s="28" t="s">
        <v>31</v>
      </c>
      <c r="C7" s="19">
        <v>2.14</v>
      </c>
      <c r="D7" s="20">
        <f>C7*Расчет!$G$9</f>
        <v>8978.6268</v>
      </c>
      <c r="E7" s="26" t="s">
        <v>18</v>
      </c>
    </row>
    <row r="8" spans="1:5" ht="31.5">
      <c r="A8" s="18" t="s">
        <v>32</v>
      </c>
      <c r="B8" s="28" t="s">
        <v>33</v>
      </c>
      <c r="C8" s="19">
        <v>0.17</v>
      </c>
      <c r="D8" s="20">
        <f>C8*Расчет!$G$9</f>
        <v>713.2554</v>
      </c>
      <c r="E8" s="26" t="s">
        <v>18</v>
      </c>
    </row>
    <row r="9" spans="1:5" ht="31.5">
      <c r="A9" s="18" t="s">
        <v>34</v>
      </c>
      <c r="B9" s="29" t="s">
        <v>35</v>
      </c>
      <c r="C9" s="19">
        <v>3.9199999999999995</v>
      </c>
      <c r="D9" s="20">
        <f>C9*Расчет!$G$9</f>
        <v>16446.8304</v>
      </c>
      <c r="E9" s="26" t="s">
        <v>18</v>
      </c>
    </row>
    <row r="10" spans="1:5" ht="31.5">
      <c r="A10" s="18" t="s">
        <v>36</v>
      </c>
      <c r="B10" s="28" t="s">
        <v>37</v>
      </c>
      <c r="C10" s="19">
        <v>0.43</v>
      </c>
      <c r="D10" s="20">
        <f>C10*Расчет!$G$9</f>
        <v>1804.1165999999998</v>
      </c>
      <c r="E10" s="26" t="s">
        <v>18</v>
      </c>
    </row>
    <row r="11" spans="1:5" ht="31.5">
      <c r="A11" s="18" t="s">
        <v>38</v>
      </c>
      <c r="B11" s="28" t="s">
        <v>39</v>
      </c>
      <c r="C11" s="19">
        <v>0.38</v>
      </c>
      <c r="D11" s="20">
        <f>C11*Расчет!$G$9</f>
        <v>1594.3355999999999</v>
      </c>
      <c r="E11" s="26" t="s">
        <v>18</v>
      </c>
    </row>
    <row r="12" spans="1:5" ht="31.5">
      <c r="A12" s="22" t="s">
        <v>40</v>
      </c>
      <c r="B12" s="30" t="s">
        <v>41</v>
      </c>
      <c r="C12" s="24">
        <v>10.29</v>
      </c>
      <c r="D12" s="25">
        <f>C12*Расчет!$G$9</f>
        <v>43172.9298</v>
      </c>
      <c r="E12" s="26" t="s">
        <v>18</v>
      </c>
    </row>
    <row r="13" spans="1:5" ht="31.5">
      <c r="A13" s="18" t="s">
        <v>42</v>
      </c>
      <c r="B13" s="28" t="s">
        <v>14</v>
      </c>
      <c r="C13" s="19">
        <v>4.81</v>
      </c>
      <c r="D13" s="20">
        <f>C13*Расчет!$G$9</f>
        <v>20180.9322</v>
      </c>
      <c r="E13" s="26" t="s">
        <v>18</v>
      </c>
    </row>
    <row r="14" spans="1:5" ht="31.5">
      <c r="A14" s="18" t="s">
        <v>43</v>
      </c>
      <c r="B14" s="28" t="s">
        <v>44</v>
      </c>
      <c r="C14" s="19">
        <v>4.29</v>
      </c>
      <c r="D14" s="20">
        <f>C14*Расчет!$G$9</f>
        <v>17999.2098</v>
      </c>
      <c r="E14" s="26" t="s">
        <v>18</v>
      </c>
    </row>
    <row r="15" spans="1:5" ht="31.5">
      <c r="A15" s="18" t="s">
        <v>45</v>
      </c>
      <c r="B15" s="28" t="s">
        <v>46</v>
      </c>
      <c r="C15" s="19">
        <v>0.2</v>
      </c>
      <c r="D15" s="20">
        <f>C15*Расчет!$G$9</f>
        <v>839.124</v>
      </c>
      <c r="E15" s="26" t="s">
        <v>18</v>
      </c>
    </row>
    <row r="16" spans="1:5" ht="31.5">
      <c r="A16" s="18" t="s">
        <v>47</v>
      </c>
      <c r="B16" s="29" t="s">
        <v>48</v>
      </c>
      <c r="C16" s="19">
        <v>0.99</v>
      </c>
      <c r="D16" s="20">
        <f>C16*Расчет!$G$9</f>
        <v>4153.6638</v>
      </c>
      <c r="E16" s="26" t="s">
        <v>18</v>
      </c>
    </row>
    <row r="17" spans="1:5" ht="31.5">
      <c r="A17" s="22" t="s">
        <v>49</v>
      </c>
      <c r="B17" s="31" t="s">
        <v>50</v>
      </c>
      <c r="C17" s="24">
        <v>1.57</v>
      </c>
      <c r="D17" s="25">
        <f>C17*Расчет!$G$9</f>
        <v>6587.1234</v>
      </c>
      <c r="E17" s="26" t="s">
        <v>51</v>
      </c>
    </row>
    <row r="18" spans="1:5" ht="15.75">
      <c r="A18" s="22" t="s">
        <v>52</v>
      </c>
      <c r="B18" s="32" t="s">
        <v>53</v>
      </c>
      <c r="C18" s="24">
        <v>1</v>
      </c>
      <c r="D18" s="25">
        <f>C18*Расчет!$G$9</f>
        <v>4195.62</v>
      </c>
      <c r="E18" s="26" t="s">
        <v>22</v>
      </c>
    </row>
    <row r="19" spans="1:5" ht="15.75">
      <c r="A19" s="22"/>
      <c r="B19" s="27" t="s">
        <v>54</v>
      </c>
      <c r="C19" s="24">
        <v>20.46</v>
      </c>
      <c r="D19" s="33">
        <f>D5+D6+D12+D17+D18</f>
        <v>85842.38519999999</v>
      </c>
      <c r="E19" s="34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2023-05-15T07:08:12Z</dcterms:modified>
  <cp:category/>
  <cp:version/>
  <cp:contentType/>
  <cp:contentStatus/>
</cp:coreProperties>
</file>